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LICITAÇÕES_2023\PREFEITURA\Editais\Pregão Eletrônico nº. 037.2023 - horas máquinas\"/>
    </mc:Choice>
  </mc:AlternateContent>
  <xr:revisionPtr revIDLastSave="0" documentId="13_ncr:1_{0D82185B-CBFB-40A1-BA7B-22EF3489929D}" xr6:coauthVersionLast="47" xr6:coauthVersionMax="47" xr10:uidLastSave="{00000000-0000-0000-0000-000000000000}"/>
  <bookViews>
    <workbookView xWindow="-16320" yWindow="-120" windowWidth="16440" windowHeight="284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C43" i="1"/>
  <c r="C39" i="1"/>
  <c r="C38" i="1"/>
  <c r="C34" i="1"/>
  <c r="C30" i="1"/>
  <c r="C23" i="1"/>
  <c r="C19" i="1"/>
  <c r="C18" i="1"/>
  <c r="C14" i="1"/>
  <c r="C13" i="1"/>
  <c r="C12" i="1"/>
  <c r="C11" i="1"/>
  <c r="C40" i="1" l="1"/>
  <c r="C35" i="1"/>
  <c r="C24" i="1"/>
  <c r="C15" i="1"/>
  <c r="B29" i="1"/>
  <c r="C29" i="1" s="1"/>
  <c r="B35" i="1"/>
  <c r="B24" i="1"/>
  <c r="C20" i="1"/>
  <c r="B40" i="1" l="1"/>
  <c r="B20" i="1"/>
  <c r="B15" i="1"/>
  <c r="C44" i="1"/>
  <c r="B44" i="1"/>
  <c r="B31" i="1" l="1"/>
  <c r="B47" i="1" l="1"/>
  <c r="C31" i="1"/>
  <c r="C46" i="1" s="1"/>
</calcChain>
</file>

<file path=xl/sharedStrings.xml><?xml version="1.0" encoding="utf-8"?>
<sst xmlns="http://schemas.openxmlformats.org/spreadsheetml/2006/main" count="41" uniqueCount="40">
  <si>
    <t>SUB-TOTAL MATERIAL RODANTE / PNEUS (R$/H):</t>
  </si>
  <si>
    <t>CUSTO HORÁRIO DA MÃO DE OBRA DE OPERAÇÃO (R$/HORA):</t>
  </si>
  <si>
    <t>VARIÁVEIS</t>
  </si>
  <si>
    <t>% Incidência</t>
  </si>
  <si>
    <t>-</t>
  </si>
  <si>
    <t xml:space="preserve">DESCRIÇÃO EQUIPAMENTO/MÁQUINA: </t>
  </si>
  <si>
    <t>ANO/MODELO:</t>
  </si>
  <si>
    <t>VALOR DA MARGEM DE LUCRO (R$/HORA):</t>
  </si>
  <si>
    <t>SUB-TOTAL MARGEM DE LUCRO BRUTA (R$/HORA):</t>
  </si>
  <si>
    <t>CNPJ:</t>
  </si>
  <si>
    <t>EMPRESA/RAZÃO SOCIAL:</t>
  </si>
  <si>
    <t>CUSTO HORÁRIO DA MÃO DE OBRA DE MANUTENÇÃO (R$/HORA):</t>
  </si>
  <si>
    <t>ÍNDICE DE MATERIAL RODANTE / PNEUS (HORA):</t>
  </si>
  <si>
    <t>PREÇO MÉDIO DO ÓLEO DIESEL (R$/LITRO):</t>
  </si>
  <si>
    <t>PREÇO MÉDIO DO ÓLEO DIESEL (R$/HORA):</t>
  </si>
  <si>
    <t>CUSTO COM DEPRECIAÇÃO (R$/HORA):</t>
  </si>
  <si>
    <t>JUROS E ENCARGOS FINANCEIROS (R$/HORA):</t>
  </si>
  <si>
    <t>SEGUROS DOS EQUIPAMENTOS/OPERADORES (R$/HORA):</t>
  </si>
  <si>
    <t>DPVAT E LICENCIAMENTO ANUAL(R$/HORA):</t>
  </si>
  <si>
    <t>SUB-TOTAL PROPRIEDADE (R$/HORA):</t>
  </si>
  <si>
    <t>ÍNDICE DE PEÇAS (R$/HORA):</t>
  </si>
  <si>
    <t>SUB-TOTAL MANUTENÇÃO (R$/HORA):</t>
  </si>
  <si>
    <t>[-] CUSTO DA PROPRIEDADE (R$/HORA)</t>
  </si>
  <si>
    <t>[-] MANUTENÇÃO DO EQUIPAMENTO/MÁQUINA (R$/HORA)</t>
  </si>
  <si>
    <t>[-] MATERIAL RODANTE / PNEUS (R$/HORA)</t>
  </si>
  <si>
    <t>[-] COMBUSTÍVEL E LUBRIFICANTES (R$/HORA)</t>
  </si>
  <si>
    <t>[-] PEÇAS DE DESGASTE (R$/HORA)</t>
  </si>
  <si>
    <t>[-] MÃO DE OBRA DE OPERAÇÃO (R$/HORA)</t>
  </si>
  <si>
    <t>[-] MARGEM DE LUCRO BRUTA DE OPERAÇÃO (R$/HORA)</t>
  </si>
  <si>
    <t>SUB-TOTAL COMBUSTÍVEL E LUBRIFICANTES (R$/HORA):</t>
  </si>
  <si>
    <t>SUB-TOTAL PEÇAS DE DESGASTE (R$/HORA):</t>
  </si>
  <si>
    <t>ÍNDICE DE PEÇAS DE DESGASTE (R$/HORA):</t>
  </si>
  <si>
    <t>SUB-TOTAL MÃO DE OBRA OPERAÇÃO (R$/HORA):</t>
  </si>
  <si>
    <t>CUSTO HORÁRIO TOTAL CALCULADO (R$/HORA):</t>
  </si>
  <si>
    <t>CONSUMO MÉDIO DE LITROS DE DIESEL POR HORA (LITRO/HORA):</t>
  </si>
  <si>
    <t>PREÇO MÉDIO DO ÓLEO LUBRIFICANTE (R$/HORA):</t>
  </si>
  <si>
    <t>ENCARGOS SOCIAIS SOBRE A MÃO DE OBRA DE OPERAÇÃO (R$/HORA):</t>
  </si>
  <si>
    <t>ITEM:</t>
  </si>
  <si>
    <r>
      <t xml:space="preserve">ANEXO VIII - TABELA CUSTO HORA MAQUINA
</t>
    </r>
    <r>
      <rPr>
        <b/>
        <sz val="14"/>
        <color rgb="FFFF0000"/>
        <rFont val="Calibri"/>
        <family val="2"/>
        <scheme val="minor"/>
      </rPr>
      <t>EXEMPLIFICATIVA</t>
    </r>
  </si>
  <si>
    <t>Valor da Proposta Final 
(Reais por hora)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</si>
</sst>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#,##0.00\ &quot;litros&quot;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ED5"/>
        <bgColor indexed="64"/>
      </patternFill>
    </fill>
    <fill>
      <patternFill patternType="solid">
        <fgColor rgb="FFFBBAA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medium">
        <color rgb="FFFFFFFF"/>
      </bottom>
      <diagonal/>
    </border>
    <border>
      <left/>
      <right style="thin">
        <color indexed="64"/>
      </right>
      <top style="thin">
        <color indexed="64"/>
      </top>
      <bottom style="medium">
        <color rgb="FFFFFFFF"/>
      </bottom>
      <diagonal/>
    </border>
    <border>
      <left style="thin">
        <color indexed="64"/>
      </left>
      <right/>
      <top style="medium">
        <color rgb="FFFFFFFF"/>
      </top>
      <bottom style="medium">
        <color rgb="FFFFFFFF"/>
      </bottom>
      <diagonal/>
    </border>
    <border>
      <left/>
      <right style="thin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164" fontId="4" fillId="6" borderId="1" xfId="2" applyNumberFormat="1" applyFont="1" applyFill="1" applyBorder="1" applyAlignment="1" applyProtection="1">
      <alignment horizontal="right" vertical="top" wrapText="1"/>
      <protection locked="0"/>
    </xf>
    <xf numFmtId="164" fontId="6" fillId="6" borderId="1" xfId="2" applyNumberFormat="1" applyFont="1" applyFill="1" applyBorder="1" applyAlignment="1" applyProtection="1">
      <alignment horizontal="right" vertical="top" wrapText="1"/>
      <protection locked="0"/>
    </xf>
    <xf numFmtId="0" fontId="7" fillId="5" borderId="7" xfId="0" applyFont="1" applyFill="1" applyBorder="1" applyAlignment="1">
      <alignment horizontal="right" vertical="top" wrapText="1"/>
    </xf>
    <xf numFmtId="164" fontId="5" fillId="5" borderId="1" xfId="2" applyNumberFormat="1" applyFont="1" applyFill="1" applyBorder="1" applyAlignment="1" applyProtection="1">
      <alignment horizontal="right" vertical="top" wrapText="1"/>
    </xf>
    <xf numFmtId="0" fontId="3" fillId="0" borderId="0" xfId="0" applyFont="1"/>
    <xf numFmtId="0" fontId="6" fillId="4" borderId="7" xfId="0" applyFont="1" applyFill="1" applyBorder="1" applyAlignment="1">
      <alignment horizontal="right" vertical="top" wrapText="1"/>
    </xf>
    <xf numFmtId="164" fontId="6" fillId="4" borderId="1" xfId="2" applyNumberFormat="1" applyFont="1" applyFill="1" applyBorder="1" applyAlignment="1" applyProtection="1">
      <alignment horizontal="right" vertical="top" wrapText="1"/>
    </xf>
    <xf numFmtId="10" fontId="4" fillId="7" borderId="6" xfId="3" applyNumberFormat="1" applyFont="1" applyFill="1" applyBorder="1" applyAlignment="1" applyProtection="1">
      <alignment horizontal="center" vertical="top" wrapText="1"/>
    </xf>
    <xf numFmtId="43" fontId="4" fillId="7" borderId="7" xfId="2" applyFont="1" applyFill="1" applyBorder="1" applyAlignment="1" applyProtection="1">
      <alignment horizontal="center" vertical="top" wrapText="1"/>
    </xf>
    <xf numFmtId="43" fontId="4" fillId="7" borderId="7" xfId="2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164" fontId="4" fillId="7" borderId="1" xfId="2" applyNumberFormat="1" applyFont="1" applyFill="1" applyBorder="1" applyAlignment="1" applyProtection="1">
      <alignment horizontal="center" vertical="center" wrapText="1"/>
    </xf>
    <xf numFmtId="164" fontId="3" fillId="0" borderId="0" xfId="2" applyNumberFormat="1" applyFont="1" applyProtection="1"/>
    <xf numFmtId="10" fontId="4" fillId="7" borderId="6" xfId="3" applyNumberFormat="1" applyFont="1" applyFill="1" applyBorder="1" applyAlignment="1" applyProtection="1">
      <alignment horizontal="center" vertical="center" wrapText="1"/>
    </xf>
    <xf numFmtId="10" fontId="4" fillId="5" borderId="6" xfId="3" applyNumberFormat="1" applyFont="1" applyFill="1" applyBorder="1" applyAlignment="1" applyProtection="1">
      <alignment horizontal="center" vertical="top" wrapText="1"/>
    </xf>
    <xf numFmtId="10" fontId="6" fillId="4" borderId="6" xfId="3" applyNumberFormat="1" applyFont="1" applyFill="1" applyBorder="1" applyAlignment="1" applyProtection="1">
      <alignment horizontal="center" vertical="top" wrapText="1"/>
    </xf>
    <xf numFmtId="10" fontId="3" fillId="0" borderId="0" xfId="3" applyNumberFormat="1" applyFont="1" applyProtection="1"/>
    <xf numFmtId="0" fontId="8" fillId="3" borderId="8" xfId="0" applyFont="1" applyFill="1" applyBorder="1" applyAlignment="1">
      <alignment horizontal="right" vertical="top" wrapText="1" indent="1"/>
    </xf>
    <xf numFmtId="164" fontId="8" fillId="3" borderId="9" xfId="2" applyNumberFormat="1" applyFont="1" applyFill="1" applyBorder="1" applyAlignment="1" applyProtection="1">
      <alignment horizontal="right" vertical="top" wrapText="1" indent="1"/>
    </xf>
    <xf numFmtId="10" fontId="8" fillId="3" borderId="10" xfId="3" applyNumberFormat="1" applyFont="1" applyFill="1" applyBorder="1" applyAlignment="1" applyProtection="1">
      <alignment horizontal="center" vertical="top" wrapText="1"/>
    </xf>
    <xf numFmtId="0" fontId="6" fillId="4" borderId="7" xfId="0" applyFont="1" applyFill="1" applyBorder="1" applyAlignment="1">
      <alignment horizontal="right" vertical="top"/>
    </xf>
    <xf numFmtId="165" fontId="6" fillId="6" borderId="1" xfId="2" applyNumberFormat="1" applyFont="1" applyFill="1" applyBorder="1" applyAlignment="1" applyProtection="1">
      <alignment horizontal="right" vertical="top" wrapText="1"/>
      <protection locked="0"/>
    </xf>
    <xf numFmtId="0" fontId="6" fillId="6" borderId="4" xfId="1" applyFont="1" applyFill="1" applyBorder="1" applyAlignment="1" applyProtection="1">
      <alignment horizontal="left" vertical="top" wrapText="1"/>
      <protection locked="0"/>
    </xf>
    <xf numFmtId="0" fontId="6" fillId="6" borderId="12" xfId="1" applyFont="1" applyFill="1" applyBorder="1" applyAlignment="1" applyProtection="1">
      <alignment horizontal="left" vertical="top" wrapText="1"/>
      <protection locked="0"/>
    </xf>
    <xf numFmtId="0" fontId="6" fillId="6" borderId="5" xfId="1" applyFont="1" applyFill="1" applyBorder="1" applyAlignment="1" applyProtection="1">
      <alignment horizontal="left" vertical="top" wrapText="1"/>
      <protection locked="0"/>
    </xf>
    <xf numFmtId="0" fontId="9" fillId="2" borderId="2" xfId="1" applyFont="1" applyFill="1" applyBorder="1" applyAlignment="1" applyProtection="1">
      <alignment horizontal="center" vertical="top" wrapText="1"/>
    </xf>
    <xf numFmtId="0" fontId="9" fillId="2" borderId="11" xfId="1" applyFont="1" applyFill="1" applyBorder="1" applyAlignment="1" applyProtection="1">
      <alignment horizontal="center" vertical="top" wrapText="1"/>
    </xf>
    <xf numFmtId="0" fontId="9" fillId="2" borderId="3" xfId="1" applyFont="1" applyFill="1" applyBorder="1" applyAlignment="1" applyProtection="1">
      <alignment horizontal="center" vertical="top" wrapText="1"/>
    </xf>
    <xf numFmtId="0" fontId="6" fillId="6" borderId="4" xfId="1" applyFont="1" applyFill="1" applyBorder="1" applyAlignment="1" applyProtection="1">
      <alignment horizontal="left" vertical="top" wrapText="1"/>
      <protection locked="0"/>
    </xf>
    <xf numFmtId="0" fontId="6" fillId="6" borderId="12" xfId="1" applyFont="1" applyFill="1" applyBorder="1" applyAlignment="1" applyProtection="1">
      <alignment horizontal="left" vertical="top" wrapText="1"/>
      <protection locked="0"/>
    </xf>
    <xf numFmtId="0" fontId="6" fillId="6" borderId="5" xfId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43" fontId="8" fillId="0" borderId="13" xfId="2" applyFont="1" applyBorder="1" applyAlignment="1" applyProtection="1">
      <alignment horizontal="center" wrapText="1"/>
    </xf>
    <xf numFmtId="43" fontId="8" fillId="0" borderId="0" xfId="2" applyFont="1" applyBorder="1" applyAlignment="1" applyProtection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</cellXfs>
  <cellStyles count="4">
    <cellStyle name="Hiperlink" xfId="1" builtinId="8"/>
    <cellStyle name="Normal" xfId="0" builtinId="0"/>
    <cellStyle name="Porcentagem" xfId="3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5"/>
  <sheetViews>
    <sheetView showGridLines="0" tabSelected="1" workbookViewId="0">
      <selection activeCell="D35" sqref="D35"/>
    </sheetView>
  </sheetViews>
  <sheetFormatPr defaultColWidth="35.5703125" defaultRowHeight="15.75" x14ac:dyDescent="0.25"/>
  <cols>
    <col min="1" max="1" width="70.140625" style="5" bestFit="1" customWidth="1"/>
    <col min="2" max="2" width="19.42578125" style="13" bestFit="1" customWidth="1"/>
    <col min="3" max="3" width="15" style="17" customWidth="1"/>
    <col min="4" max="16384" width="35.5703125" style="5"/>
  </cols>
  <sheetData>
    <row r="1" spans="1:3" ht="39.75" customHeight="1" thickBot="1" x14ac:dyDescent="0.3">
      <c r="A1" s="26" t="s">
        <v>38</v>
      </c>
      <c r="B1" s="27"/>
      <c r="C1" s="28"/>
    </row>
    <row r="2" spans="1:3" ht="16.5" thickBot="1" x14ac:dyDescent="0.3">
      <c r="A2" s="29" t="s">
        <v>10</v>
      </c>
      <c r="B2" s="30"/>
      <c r="C2" s="31"/>
    </row>
    <row r="3" spans="1:3" ht="16.5" thickBot="1" x14ac:dyDescent="0.3">
      <c r="A3" s="29" t="s">
        <v>9</v>
      </c>
      <c r="B3" s="30"/>
      <c r="C3" s="31"/>
    </row>
    <row r="4" spans="1:3" ht="16.5" thickBot="1" x14ac:dyDescent="0.3">
      <c r="A4" s="29" t="s">
        <v>5</v>
      </c>
      <c r="B4" s="30"/>
      <c r="C4" s="31"/>
    </row>
    <row r="5" spans="1:3" ht="16.5" thickBot="1" x14ac:dyDescent="0.3">
      <c r="A5" s="23" t="s">
        <v>37</v>
      </c>
      <c r="B5" s="24"/>
      <c r="C5" s="25"/>
    </row>
    <row r="6" spans="1:3" ht="16.5" thickBot="1" x14ac:dyDescent="0.3">
      <c r="A6" s="29" t="s">
        <v>6</v>
      </c>
      <c r="B6" s="30"/>
      <c r="C6" s="31"/>
    </row>
    <row r="7" spans="1:3" ht="48" thickBot="1" x14ac:dyDescent="0.3">
      <c r="A7" s="10" t="s">
        <v>2</v>
      </c>
      <c r="B7" s="12" t="s">
        <v>39</v>
      </c>
      <c r="C7" s="14" t="s">
        <v>3</v>
      </c>
    </row>
    <row r="8" spans="1:3" ht="16.5" thickBot="1" x14ac:dyDescent="0.3">
      <c r="A8" s="9"/>
      <c r="B8" s="1">
        <v>225</v>
      </c>
      <c r="C8" s="8">
        <v>1</v>
      </c>
    </row>
    <row r="9" spans="1:3" ht="16.5" thickBot="1" x14ac:dyDescent="0.3">
      <c r="A9" s="37"/>
      <c r="B9" s="38"/>
      <c r="C9" s="39"/>
    </row>
    <row r="10" spans="1:3" ht="16.5" thickBot="1" x14ac:dyDescent="0.3">
      <c r="A10" s="32" t="s">
        <v>22</v>
      </c>
      <c r="B10" s="33"/>
      <c r="C10" s="34"/>
    </row>
    <row r="11" spans="1:3" ht="16.5" thickBot="1" x14ac:dyDescent="0.3">
      <c r="A11" s="6" t="s">
        <v>15</v>
      </c>
      <c r="B11" s="2">
        <v>10</v>
      </c>
      <c r="C11" s="16">
        <f>B11/$B$8</f>
        <v>4.4444444444444446E-2</v>
      </c>
    </row>
    <row r="12" spans="1:3" ht="16.5" thickBot="1" x14ac:dyDescent="0.3">
      <c r="A12" s="6" t="s">
        <v>16</v>
      </c>
      <c r="B12" s="2">
        <v>0</v>
      </c>
      <c r="C12" s="16">
        <f>B12/$B$8</f>
        <v>0</v>
      </c>
    </row>
    <row r="13" spans="1:3" ht="16.5" thickBot="1" x14ac:dyDescent="0.3">
      <c r="A13" s="6" t="s">
        <v>17</v>
      </c>
      <c r="B13" s="2">
        <v>0</v>
      </c>
      <c r="C13" s="16">
        <f>B13/$B$8</f>
        <v>0</v>
      </c>
    </row>
    <row r="14" spans="1:3" ht="16.5" thickBot="1" x14ac:dyDescent="0.3">
      <c r="A14" s="6" t="s">
        <v>18</v>
      </c>
      <c r="B14" s="2">
        <v>0</v>
      </c>
      <c r="C14" s="16">
        <f>B14/$B$8</f>
        <v>0</v>
      </c>
    </row>
    <row r="15" spans="1:3" ht="16.5" thickBot="1" x14ac:dyDescent="0.3">
      <c r="A15" s="3" t="s">
        <v>19</v>
      </c>
      <c r="B15" s="4">
        <f>SUM(B11:B14)</f>
        <v>10</v>
      </c>
      <c r="C15" s="15">
        <f>SUM(C11:C14)</f>
        <v>4.4444444444444446E-2</v>
      </c>
    </row>
    <row r="16" spans="1:3" ht="16.5" thickBot="1" x14ac:dyDescent="0.3">
      <c r="A16" s="37"/>
      <c r="B16" s="38"/>
      <c r="C16" s="39"/>
    </row>
    <row r="17" spans="1:3" ht="15.75" customHeight="1" thickBot="1" x14ac:dyDescent="0.3">
      <c r="A17" s="32" t="s">
        <v>23</v>
      </c>
      <c r="B17" s="33"/>
      <c r="C17" s="34"/>
    </row>
    <row r="18" spans="1:3" ht="16.5" thickBot="1" x14ac:dyDescent="0.3">
      <c r="A18" s="21" t="s">
        <v>11</v>
      </c>
      <c r="B18" s="2">
        <v>10</v>
      </c>
      <c r="C18" s="16">
        <f>B18/$B$8</f>
        <v>4.4444444444444446E-2</v>
      </c>
    </row>
    <row r="19" spans="1:3" ht="16.5" thickBot="1" x14ac:dyDescent="0.3">
      <c r="A19" s="6" t="s">
        <v>20</v>
      </c>
      <c r="B19" s="2">
        <v>5</v>
      </c>
      <c r="C19" s="16">
        <f>B19/$B$8</f>
        <v>2.2222222222222223E-2</v>
      </c>
    </row>
    <row r="20" spans="1:3" ht="16.5" thickBot="1" x14ac:dyDescent="0.3">
      <c r="A20" s="3" t="s">
        <v>21</v>
      </c>
      <c r="B20" s="4">
        <f>SUM(B18:B19)</f>
        <v>15</v>
      </c>
      <c r="C20" s="15">
        <f>SUM(C18:C19)</f>
        <v>6.6666666666666666E-2</v>
      </c>
    </row>
    <row r="21" spans="1:3" ht="16.5" thickBot="1" x14ac:dyDescent="0.3">
      <c r="A21" s="37"/>
      <c r="B21" s="38"/>
      <c r="C21" s="39"/>
    </row>
    <row r="22" spans="1:3" ht="16.5" thickBot="1" x14ac:dyDescent="0.3">
      <c r="A22" s="32" t="s">
        <v>24</v>
      </c>
      <c r="B22" s="33"/>
      <c r="C22" s="34"/>
    </row>
    <row r="23" spans="1:3" ht="16.5" thickBot="1" x14ac:dyDescent="0.3">
      <c r="A23" s="6" t="s">
        <v>12</v>
      </c>
      <c r="B23" s="2">
        <v>10</v>
      </c>
      <c r="C23" s="16">
        <f>B23/$B$8</f>
        <v>4.4444444444444446E-2</v>
      </c>
    </row>
    <row r="24" spans="1:3" ht="16.5" thickBot="1" x14ac:dyDescent="0.3">
      <c r="A24" s="3" t="s">
        <v>0</v>
      </c>
      <c r="B24" s="4">
        <f>SUM(B23)</f>
        <v>10</v>
      </c>
      <c r="C24" s="15">
        <f>SUM(C23)</f>
        <v>4.4444444444444446E-2</v>
      </c>
    </row>
    <row r="25" spans="1:3" ht="16.5" thickBot="1" x14ac:dyDescent="0.3">
      <c r="A25" s="37"/>
      <c r="B25" s="38"/>
      <c r="C25" s="39"/>
    </row>
    <row r="26" spans="1:3" ht="16.5" thickBot="1" x14ac:dyDescent="0.3">
      <c r="A26" s="32" t="s">
        <v>25</v>
      </c>
      <c r="B26" s="33"/>
      <c r="C26" s="34"/>
    </row>
    <row r="27" spans="1:3" ht="16.5" thickBot="1" x14ac:dyDescent="0.3">
      <c r="A27" s="6" t="s">
        <v>13</v>
      </c>
      <c r="B27" s="2">
        <v>6</v>
      </c>
      <c r="C27" s="16" t="s">
        <v>4</v>
      </c>
    </row>
    <row r="28" spans="1:3" ht="16.5" thickBot="1" x14ac:dyDescent="0.3">
      <c r="A28" s="21" t="s">
        <v>34</v>
      </c>
      <c r="B28" s="22">
        <v>15</v>
      </c>
      <c r="C28" s="16" t="s">
        <v>4</v>
      </c>
    </row>
    <row r="29" spans="1:3" ht="16.5" thickBot="1" x14ac:dyDescent="0.3">
      <c r="A29" s="6" t="s">
        <v>14</v>
      </c>
      <c r="B29" s="7">
        <f>B28*B27</f>
        <v>90</v>
      </c>
      <c r="C29" s="16">
        <f>B29/$B$8</f>
        <v>0.4</v>
      </c>
    </row>
    <row r="30" spans="1:3" ht="16.5" thickBot="1" x14ac:dyDescent="0.3">
      <c r="A30" s="6" t="s">
        <v>35</v>
      </c>
      <c r="B30" s="2">
        <v>5</v>
      </c>
      <c r="C30" s="16">
        <f>B30/$B$8</f>
        <v>2.2222222222222223E-2</v>
      </c>
    </row>
    <row r="31" spans="1:3" ht="16.5" thickBot="1" x14ac:dyDescent="0.3">
      <c r="A31" s="3" t="s">
        <v>29</v>
      </c>
      <c r="B31" s="4">
        <f>B29+B30</f>
        <v>95</v>
      </c>
      <c r="C31" s="15">
        <f>B31/B8</f>
        <v>0.42222222222222222</v>
      </c>
    </row>
    <row r="32" spans="1:3" ht="16.5" thickBot="1" x14ac:dyDescent="0.3">
      <c r="A32" s="37"/>
      <c r="B32" s="38"/>
      <c r="C32" s="39"/>
    </row>
    <row r="33" spans="1:3" ht="16.5" thickBot="1" x14ac:dyDescent="0.3">
      <c r="A33" s="32" t="s">
        <v>26</v>
      </c>
      <c r="B33" s="33"/>
      <c r="C33" s="34"/>
    </row>
    <row r="34" spans="1:3" ht="16.5" thickBot="1" x14ac:dyDescent="0.3">
      <c r="A34" s="6" t="s">
        <v>31</v>
      </c>
      <c r="B34" s="2">
        <v>10</v>
      </c>
      <c r="C34" s="16">
        <f>B34/$B$8</f>
        <v>4.4444444444444446E-2</v>
      </c>
    </row>
    <row r="35" spans="1:3" ht="16.5" thickBot="1" x14ac:dyDescent="0.3">
      <c r="A35" s="3" t="s">
        <v>30</v>
      </c>
      <c r="B35" s="4">
        <f>SUM(B34)</f>
        <v>10</v>
      </c>
      <c r="C35" s="15">
        <f>SUM(C34)</f>
        <v>4.4444444444444446E-2</v>
      </c>
    </row>
    <row r="36" spans="1:3" ht="16.5" thickBot="1" x14ac:dyDescent="0.3">
      <c r="A36" s="37"/>
      <c r="B36" s="38"/>
      <c r="C36" s="39"/>
    </row>
    <row r="37" spans="1:3" ht="16.5" thickBot="1" x14ac:dyDescent="0.3">
      <c r="A37" s="32" t="s">
        <v>27</v>
      </c>
      <c r="B37" s="33"/>
      <c r="C37" s="34"/>
    </row>
    <row r="38" spans="1:3" ht="16.5" thickBot="1" x14ac:dyDescent="0.3">
      <c r="A38" s="6" t="s">
        <v>1</v>
      </c>
      <c r="B38" s="2">
        <v>35</v>
      </c>
      <c r="C38" s="16">
        <f>B38/$B$8</f>
        <v>0.15555555555555556</v>
      </c>
    </row>
    <row r="39" spans="1:3" ht="16.5" thickBot="1" x14ac:dyDescent="0.3">
      <c r="A39" s="21" t="s">
        <v>36</v>
      </c>
      <c r="B39" s="2">
        <v>10</v>
      </c>
      <c r="C39" s="16">
        <f>B39/$B$8</f>
        <v>4.4444444444444446E-2</v>
      </c>
    </row>
    <row r="40" spans="1:3" ht="16.5" thickBot="1" x14ac:dyDescent="0.3">
      <c r="A40" s="3" t="s">
        <v>32</v>
      </c>
      <c r="B40" s="4">
        <f>SUM(B38:B39)</f>
        <v>45</v>
      </c>
      <c r="C40" s="15">
        <f>SUM(C38:C39)</f>
        <v>0.2</v>
      </c>
    </row>
    <row r="41" spans="1:3" ht="16.5" thickBot="1" x14ac:dyDescent="0.3">
      <c r="A41" s="37"/>
      <c r="B41" s="38"/>
      <c r="C41" s="39"/>
    </row>
    <row r="42" spans="1:3" ht="16.5" thickBot="1" x14ac:dyDescent="0.3">
      <c r="A42" s="32" t="s">
        <v>28</v>
      </c>
      <c r="B42" s="33"/>
      <c r="C42" s="34"/>
    </row>
    <row r="43" spans="1:3" ht="16.5" thickBot="1" x14ac:dyDescent="0.3">
      <c r="A43" s="6" t="s">
        <v>7</v>
      </c>
      <c r="B43" s="2">
        <v>40</v>
      </c>
      <c r="C43" s="16">
        <f>B43/$B$8</f>
        <v>0.17777777777777778</v>
      </c>
    </row>
    <row r="44" spans="1:3" ht="16.5" thickBot="1" x14ac:dyDescent="0.3">
      <c r="A44" s="3" t="s">
        <v>8</v>
      </c>
      <c r="B44" s="4">
        <f>SUM(B43)</f>
        <v>40</v>
      </c>
      <c r="C44" s="15">
        <f>SUM(C43)</f>
        <v>0.17777777777777778</v>
      </c>
    </row>
    <row r="45" spans="1:3" ht="16.5" thickBot="1" x14ac:dyDescent="0.3">
      <c r="A45" s="37"/>
      <c r="B45" s="38"/>
      <c r="C45" s="39"/>
    </row>
    <row r="46" spans="1:3" x14ac:dyDescent="0.25">
      <c r="A46" s="18" t="s">
        <v>33</v>
      </c>
      <c r="B46" s="19">
        <f>B44+B40+B35+B24+B20+B15+B31</f>
        <v>225</v>
      </c>
      <c r="C46" s="20">
        <f>C44+C40+C35+C31+C24+C20+C15</f>
        <v>0.99999999999999989</v>
      </c>
    </row>
    <row r="47" spans="1:3" ht="15.75" customHeight="1" x14ac:dyDescent="0.25">
      <c r="B47" s="35" t="str">
        <f>IF(B46&lt;&gt;B8,"O TOTAL DO CUSTO HORÁRIO DEVE SER IGUAL AO VALOR DA PROPOSTA!","")</f>
        <v/>
      </c>
      <c r="C47" s="35"/>
    </row>
    <row r="48" spans="1:3" x14ac:dyDescent="0.25">
      <c r="B48" s="36"/>
      <c r="C48" s="36"/>
    </row>
    <row r="49" spans="1:3" x14ac:dyDescent="0.25">
      <c r="B49" s="36"/>
      <c r="C49" s="36"/>
    </row>
    <row r="55" spans="1:3" x14ac:dyDescent="0.25">
      <c r="A55" s="11"/>
    </row>
  </sheetData>
  <mergeCells count="21">
    <mergeCell ref="B47:C49"/>
    <mergeCell ref="A10:C10"/>
    <mergeCell ref="A9:C9"/>
    <mergeCell ref="A16:C16"/>
    <mergeCell ref="A21:C21"/>
    <mergeCell ref="A25:C25"/>
    <mergeCell ref="A32:C32"/>
    <mergeCell ref="A36:C36"/>
    <mergeCell ref="A41:C41"/>
    <mergeCell ref="A45:C45"/>
    <mergeCell ref="A42:C42"/>
    <mergeCell ref="A37:C37"/>
    <mergeCell ref="A33:C33"/>
    <mergeCell ref="A26:C26"/>
    <mergeCell ref="A1:C1"/>
    <mergeCell ref="A4:C4"/>
    <mergeCell ref="A6:C6"/>
    <mergeCell ref="A22:C22"/>
    <mergeCell ref="A17:C17"/>
    <mergeCell ref="A3:C3"/>
    <mergeCell ref="A2:C2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Computador</cp:lastModifiedBy>
  <cp:lastPrinted>2021-12-08T14:27:36Z</cp:lastPrinted>
  <dcterms:created xsi:type="dcterms:W3CDTF">2021-12-02T20:04:50Z</dcterms:created>
  <dcterms:modified xsi:type="dcterms:W3CDTF">2023-12-13T10:59:33Z</dcterms:modified>
</cp:coreProperties>
</file>